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<sst xmlns="http://schemas.openxmlformats.org/spreadsheetml/2006/main" count="63" uniqueCount="58">
  <si>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Order from:</t>
  </si>
  <si>
    <t>Address:</t>
  </si>
  <si>
    <t>Postcode:</t>
  </si>
  <si>
    <t>Order no:</t>
  </si>
  <si>
    <t>Email:</t>
  </si>
  <si>
    <t>Cat:</t>
  </si>
  <si>
    <t>Description:</t>
  </si>
  <si>
    <t>Price</t>
  </si>
  <si>
    <t xml:space="preserve">Total cost </t>
  </si>
  <si>
    <t>Star</t>
  </si>
  <si>
    <t>Star Disc Planisphere</t>
  </si>
  <si>
    <t>Australian customers add 10% GST</t>
  </si>
  <si>
    <t>Total amount:</t>
  </si>
  <si>
    <t xml:space="preserve">ASTROVISUALS   6 Lind St, Strathmore 3041 Australia.  </t>
  </si>
  <si>
    <t xml:space="preserve">Direct credit: BSB: 633-000 Acc:1165 41970 Bendigo Bank Strathmore: </t>
  </si>
  <si>
    <t>Account name David Widdowson T/as Astrovisuals.</t>
  </si>
  <si>
    <t xml:space="preserve">  No. Ordered</t>
  </si>
  <si>
    <t>Subtotal after bulk discount*</t>
  </si>
  <si>
    <t>Sun</t>
  </si>
  <si>
    <t>Sun Disc Sundial</t>
  </si>
  <si>
    <t>Astrovisuals Home page</t>
  </si>
  <si>
    <t>Weight each (g)</t>
  </si>
  <si>
    <t>Total Weight</t>
  </si>
  <si>
    <t>Total weight</t>
  </si>
  <si>
    <t xml:space="preserve">boxes: </t>
  </si>
  <si>
    <t xml:space="preserve">Post </t>
  </si>
  <si>
    <t>ORDER FORM</t>
  </si>
  <si>
    <t>Ph/ SMS: 0431 193 396 Email: mail@astrovisuals.com.au</t>
  </si>
  <si>
    <t>Moon</t>
  </si>
  <si>
    <t>Moon Chart &amp; Phase Maps</t>
  </si>
  <si>
    <t>300g</t>
  </si>
  <si>
    <t>Chart</t>
  </si>
  <si>
    <t>Star Charts</t>
  </si>
  <si>
    <t>FM-1</t>
  </si>
  <si>
    <t>PM-HA</t>
  </si>
  <si>
    <t>PM-SA</t>
  </si>
  <si>
    <t>Pendant Magnifier - Haze tint</t>
  </si>
  <si>
    <t>Pendant Magnifier - Sage tint</t>
  </si>
  <si>
    <t>New Zealand dollars; Acc No:02-1290-0749187-000</t>
  </si>
  <si>
    <t>Subtotal (minimum A$100)</t>
  </si>
  <si>
    <t xml:space="preserve">*For orders over A$500: 5% discount, over A$1000: 10% off, </t>
  </si>
  <si>
    <t xml:space="preserve">over A$2000: 15% discount, over A$4000: 20% discount. </t>
  </si>
  <si>
    <t>AUD</t>
  </si>
  <si>
    <t>PM-AQ</t>
  </si>
  <si>
    <t>Pendant Magnifier - Aqua tint</t>
  </si>
  <si>
    <t>PM-AM</t>
  </si>
  <si>
    <t>Pendant Magnifier - Amber tint</t>
  </si>
  <si>
    <t>PM-RO</t>
  </si>
  <si>
    <t>Pendant Magnifier - Rose tint</t>
  </si>
  <si>
    <t>PM-SE</t>
  </si>
  <si>
    <t>Pendant Magnifier - Sepia tint</t>
  </si>
  <si>
    <t>Eclipse</t>
  </si>
  <si>
    <t>Eclipse Glasses indivdually wrapped</t>
  </si>
  <si>
    <t>Eclipse Glasses 100 unwrapped</t>
  </si>
  <si>
    <t>Astronomy Calendar 2024</t>
  </si>
  <si>
    <t>Bag</t>
  </si>
  <si>
    <t>Bag for calendar</t>
  </si>
  <si>
    <t>Fridge Magnets - Solar System set of 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</si>
</sst>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0\ \k\g"/>
    <numFmt numFmtId="169" formatCode="00.0\ \k\g"/>
    <numFmt numFmtId="170" formatCode="00.0\ \g"/>
    <numFmt numFmtId="171" formatCode="00000\g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u val="single"/>
      <sz val="11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67" fontId="3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7" fontId="3" fillId="0" borderId="13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167" fontId="4" fillId="0" borderId="0" xfId="0" applyNumberFormat="1" applyFont="1" applyAlignment="1">
      <alignment/>
    </xf>
    <xf numFmtId="0" fontId="7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167" fontId="3" fillId="0" borderId="13" xfId="0" applyNumberFormat="1" applyFont="1" applyBorder="1" applyAlignment="1">
      <alignment horizontal="center" vertical="top" wrapText="1"/>
    </xf>
    <xf numFmtId="167" fontId="3" fillId="0" borderId="11" xfId="0" applyNumberFormat="1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center" vertical="top" wrapText="1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astrovisuals.com.au" TargetMode="External" /><Relationship Id="rId2" Type="http://schemas.openxmlformats.org/officeDocument/2006/relationships/hyperlink" Target="http://www.astrovisuals.com.a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0">
      <selection activeCell="D9" sqref="D9"/>
    </sheetView>
  </sheetViews>
  <sheetFormatPr defaultColWidth="9.140625" defaultRowHeight="12.75"/>
  <cols>
    <col min="1" max="1" width="11.140625" style="22" customWidth="1"/>
    <col min="2" max="2" width="34.00390625" style="7" customWidth="1"/>
    <col min="3" max="3" width="8.8515625" style="7" customWidth="1"/>
    <col min="4" max="4" width="8.8515625" style="21" customWidth="1"/>
    <col min="5" max="5" width="10.421875" style="14" customWidth="1"/>
    <col min="6" max="6" width="7.421875" style="16" customWidth="1"/>
    <col min="7" max="7" width="7.8515625" style="16" customWidth="1"/>
  </cols>
  <sheetData>
    <row r="1" spans="1:5" ht="13.5">
      <c r="A1" s="5"/>
      <c r="B1" s="8" t="s">
        <v>26</v>
      </c>
      <c r="C1" s="9"/>
      <c r="D1" s="18"/>
      <c r="E1" s="10"/>
    </row>
    <row r="2" spans="1:5" ht="13.5">
      <c r="A2" s="2" t="s">
        <v>0</v>
      </c>
      <c r="B2" s="3"/>
      <c r="C2" s="3"/>
      <c r="D2" s="19"/>
      <c r="E2" s="4"/>
    </row>
    <row r="3" spans="1:5" ht="13.5">
      <c r="A3" s="2" t="s">
        <v>1</v>
      </c>
      <c r="B3" s="3"/>
      <c r="C3" s="3"/>
      <c r="D3" s="19"/>
      <c r="E3" s="4"/>
    </row>
    <row r="4" spans="1:5" ht="13.5">
      <c r="A4" s="2" t="s">
        <v>2</v>
      </c>
      <c r="B4" s="3"/>
      <c r="C4" s="3"/>
      <c r="D4" s="19"/>
      <c r="E4" s="4"/>
    </row>
    <row r="5" spans="1:5" ht="13.5">
      <c r="A5" s="2" t="s">
        <v>3</v>
      </c>
      <c r="B5" s="3"/>
      <c r="C5" s="3"/>
      <c r="D5" s="19"/>
      <c r="E5" s="4"/>
    </row>
    <row r="6" spans="1:5" ht="13.5">
      <c r="A6" s="2" t="s">
        <v>4</v>
      </c>
      <c r="B6" s="3"/>
      <c r="C6" s="3"/>
      <c r="D6" s="19"/>
      <c r="E6" s="4"/>
    </row>
    <row r="7" spans="1:7" ht="27.75">
      <c r="A7" s="2" t="s">
        <v>5</v>
      </c>
      <c r="B7" s="3" t="s">
        <v>6</v>
      </c>
      <c r="C7" s="3" t="s">
        <v>16</v>
      </c>
      <c r="D7" s="19" t="s">
        <v>7</v>
      </c>
      <c r="E7" s="4" t="s">
        <v>8</v>
      </c>
      <c r="F7" s="16" t="s">
        <v>21</v>
      </c>
      <c r="G7" s="16" t="s">
        <v>22</v>
      </c>
    </row>
    <row r="8" spans="1:7" ht="13.5">
      <c r="A8" s="2">
        <v>2024</v>
      </c>
      <c r="B8" s="3" t="s">
        <v>54</v>
      </c>
      <c r="C8" s="3">
        <v>0</v>
      </c>
      <c r="D8" s="19">
        <v>5</v>
      </c>
      <c r="E8" s="4">
        <f aca="true" t="shared" si="0" ref="E8:E13">C8*D8</f>
        <v>0</v>
      </c>
      <c r="F8" s="16">
        <v>210</v>
      </c>
      <c r="G8" s="16">
        <f>C8*F8</f>
        <v>0</v>
      </c>
    </row>
    <row r="9" spans="1:7" ht="13.5">
      <c r="A9" s="2" t="s">
        <v>55</v>
      </c>
      <c r="B9" s="3" t="s">
        <v>56</v>
      </c>
      <c r="C9" s="3">
        <v>0</v>
      </c>
      <c r="D9" s="19">
        <v>0.2</v>
      </c>
      <c r="E9" s="4">
        <f t="shared" si="0"/>
        <v>0</v>
      </c>
      <c r="F9" s="16">
        <v>20</v>
      </c>
      <c r="G9" s="16">
        <v>0</v>
      </c>
    </row>
    <row r="10" spans="1:7" s="1" customFormat="1" ht="15">
      <c r="A10" s="2" t="s">
        <v>9</v>
      </c>
      <c r="B10" s="3" t="s">
        <v>10</v>
      </c>
      <c r="C10" s="3">
        <v>0</v>
      </c>
      <c r="D10" s="19">
        <v>9.5</v>
      </c>
      <c r="E10" s="4">
        <f t="shared" si="0"/>
        <v>0</v>
      </c>
      <c r="F10" s="16">
        <v>95</v>
      </c>
      <c r="G10" s="16">
        <f aca="true" t="shared" si="1" ref="G10:G16">C10*F10</f>
        <v>0</v>
      </c>
    </row>
    <row r="11" spans="1:7" s="1" customFormat="1" ht="15">
      <c r="A11" s="2" t="s">
        <v>28</v>
      </c>
      <c r="B11" s="3" t="s">
        <v>29</v>
      </c>
      <c r="C11" s="3">
        <v>0</v>
      </c>
      <c r="D11" s="19">
        <v>6</v>
      </c>
      <c r="E11" s="4">
        <f t="shared" si="0"/>
        <v>0</v>
      </c>
      <c r="F11" s="16">
        <v>154</v>
      </c>
      <c r="G11" s="16">
        <f t="shared" si="1"/>
        <v>0</v>
      </c>
    </row>
    <row r="12" spans="1:7" s="1" customFormat="1" ht="15">
      <c r="A12" s="2" t="s">
        <v>31</v>
      </c>
      <c r="B12" s="3" t="s">
        <v>32</v>
      </c>
      <c r="C12" s="3">
        <v>0</v>
      </c>
      <c r="D12" s="19">
        <v>7.5</v>
      </c>
      <c r="E12" s="4">
        <f t="shared" si="0"/>
        <v>0</v>
      </c>
      <c r="F12" s="16">
        <v>133</v>
      </c>
      <c r="G12" s="16">
        <f t="shared" si="1"/>
        <v>0</v>
      </c>
    </row>
    <row r="13" spans="1:7" s="1" customFormat="1" ht="15">
      <c r="A13" s="2" t="s">
        <v>18</v>
      </c>
      <c r="B13" s="3" t="s">
        <v>19</v>
      </c>
      <c r="C13" s="3">
        <v>0</v>
      </c>
      <c r="D13" s="19">
        <v>12.5</v>
      </c>
      <c r="E13" s="4">
        <f t="shared" si="0"/>
        <v>0</v>
      </c>
      <c r="F13" s="16">
        <v>320</v>
      </c>
      <c r="G13" s="16">
        <f t="shared" si="1"/>
        <v>0</v>
      </c>
    </row>
    <row r="14" spans="1:7" ht="13.5">
      <c r="A14" s="2" t="s">
        <v>33</v>
      </c>
      <c r="B14" s="3" t="s">
        <v>57</v>
      </c>
      <c r="C14" s="3">
        <v>0</v>
      </c>
      <c r="D14" s="19">
        <v>5</v>
      </c>
      <c r="E14" s="4">
        <f aca="true" t="shared" si="2" ref="E14:E22">C14*D14</f>
        <v>0</v>
      </c>
      <c r="F14" s="16">
        <v>69</v>
      </c>
      <c r="G14" s="16">
        <f t="shared" si="1"/>
        <v>0</v>
      </c>
    </row>
    <row r="15" spans="1:7" ht="13.5">
      <c r="A15" s="2" t="s">
        <v>51</v>
      </c>
      <c r="B15" s="3" t="s">
        <v>52</v>
      </c>
      <c r="C15" s="3">
        <v>0</v>
      </c>
      <c r="D15" s="19">
        <v>1</v>
      </c>
      <c r="E15" s="4">
        <f>C15*D15</f>
        <v>0</v>
      </c>
      <c r="F15" s="16">
        <v>6</v>
      </c>
      <c r="G15" s="16">
        <f t="shared" si="1"/>
        <v>0</v>
      </c>
    </row>
    <row r="16" spans="1:7" ht="13.5">
      <c r="A16" s="2" t="s">
        <v>51</v>
      </c>
      <c r="B16" s="3" t="s">
        <v>53</v>
      </c>
      <c r="C16" s="3">
        <v>0</v>
      </c>
      <c r="D16" s="19">
        <v>90</v>
      </c>
      <c r="E16" s="4">
        <f>C16*D16</f>
        <v>0</v>
      </c>
      <c r="F16" s="16">
        <v>600</v>
      </c>
      <c r="G16" s="16">
        <f t="shared" si="1"/>
        <v>0</v>
      </c>
    </row>
    <row r="17" spans="1:7" s="1" customFormat="1" ht="15">
      <c r="A17" s="2" t="s">
        <v>45</v>
      </c>
      <c r="B17" s="3" t="s">
        <v>46</v>
      </c>
      <c r="C17" s="3">
        <v>0</v>
      </c>
      <c r="D17" s="19">
        <v>25</v>
      </c>
      <c r="E17" s="4">
        <f t="shared" si="2"/>
        <v>0</v>
      </c>
      <c r="F17" s="16">
        <v>50</v>
      </c>
      <c r="G17" s="16">
        <f aca="true" t="shared" si="3" ref="G17:G22">C17*F17</f>
        <v>0</v>
      </c>
    </row>
    <row r="18" spans="1:7" s="1" customFormat="1" ht="15">
      <c r="A18" s="2" t="s">
        <v>43</v>
      </c>
      <c r="B18" s="3" t="s">
        <v>44</v>
      </c>
      <c r="C18" s="3">
        <v>0</v>
      </c>
      <c r="D18" s="19">
        <v>25</v>
      </c>
      <c r="E18" s="4">
        <f t="shared" si="2"/>
        <v>0</v>
      </c>
      <c r="F18" s="16">
        <v>50</v>
      </c>
      <c r="G18" s="16">
        <f t="shared" si="3"/>
        <v>0</v>
      </c>
    </row>
    <row r="19" spans="1:7" s="1" customFormat="1" ht="15">
      <c r="A19" s="2" t="s">
        <v>34</v>
      </c>
      <c r="B19" s="3" t="s">
        <v>36</v>
      </c>
      <c r="C19" s="3">
        <v>0</v>
      </c>
      <c r="D19" s="19">
        <v>25</v>
      </c>
      <c r="E19" s="4">
        <f t="shared" si="2"/>
        <v>0</v>
      </c>
      <c r="F19" s="16">
        <v>50</v>
      </c>
      <c r="G19" s="16">
        <f t="shared" si="3"/>
        <v>0</v>
      </c>
    </row>
    <row r="20" spans="1:7" s="1" customFormat="1" ht="15">
      <c r="A20" s="2" t="s">
        <v>47</v>
      </c>
      <c r="B20" s="3" t="s">
        <v>48</v>
      </c>
      <c r="C20" s="3">
        <v>0</v>
      </c>
      <c r="D20" s="19">
        <v>25</v>
      </c>
      <c r="E20" s="4">
        <f t="shared" si="2"/>
        <v>0</v>
      </c>
      <c r="F20" s="16">
        <v>50</v>
      </c>
      <c r="G20" s="16">
        <f t="shared" si="3"/>
        <v>0</v>
      </c>
    </row>
    <row r="21" spans="1:7" s="1" customFormat="1" ht="15">
      <c r="A21" s="2" t="s">
        <v>35</v>
      </c>
      <c r="B21" s="3" t="s">
        <v>37</v>
      </c>
      <c r="C21" s="3">
        <v>0</v>
      </c>
      <c r="D21" s="19">
        <v>25</v>
      </c>
      <c r="E21" s="4">
        <f t="shared" si="2"/>
        <v>0</v>
      </c>
      <c r="F21" s="16">
        <v>50</v>
      </c>
      <c r="G21" s="16">
        <f t="shared" si="3"/>
        <v>0</v>
      </c>
    </row>
    <row r="22" spans="1:7" s="1" customFormat="1" ht="15">
      <c r="A22" s="2" t="s">
        <v>49</v>
      </c>
      <c r="B22" s="3" t="s">
        <v>50</v>
      </c>
      <c r="C22" s="3">
        <v>0</v>
      </c>
      <c r="D22" s="19">
        <v>25</v>
      </c>
      <c r="E22" s="4">
        <f t="shared" si="2"/>
        <v>0</v>
      </c>
      <c r="F22" s="16">
        <v>50</v>
      </c>
      <c r="G22" s="16">
        <f t="shared" si="3"/>
        <v>0</v>
      </c>
    </row>
    <row r="23" spans="1:7" ht="13.5">
      <c r="A23" s="2"/>
      <c r="B23" s="3" t="s">
        <v>39</v>
      </c>
      <c r="C23" s="3"/>
      <c r="D23" s="19" t="s">
        <v>42</v>
      </c>
      <c r="E23" s="4">
        <f>SUM(E8:E22)</f>
        <v>0</v>
      </c>
      <c r="F23" s="16" t="s">
        <v>23</v>
      </c>
      <c r="G23" s="17">
        <f>SUM(G8:G22)</f>
        <v>0</v>
      </c>
    </row>
    <row r="24" spans="1:5" ht="13.5">
      <c r="A24" s="2"/>
      <c r="B24" s="3" t="s">
        <v>17</v>
      </c>
      <c r="C24" s="3"/>
      <c r="D24" s="19" t="s">
        <v>42</v>
      </c>
      <c r="E24" s="4">
        <f>IF(E23&gt;3999,E23-(E23*0.2),IF(E23&gt;1999,E23-(E23*0.15),IF(E23&gt;999,E23-(E23*0.1),IF(E23&gt;499,E23-(E23*0.05),E23))))</f>
        <v>0</v>
      </c>
    </row>
    <row r="25" spans="1:7" ht="13.5">
      <c r="A25" s="2"/>
      <c r="B25" t="s">
        <v>25</v>
      </c>
      <c r="C25" s="3"/>
      <c r="D25" s="19" t="s">
        <v>42</v>
      </c>
      <c r="E25" s="4">
        <v>0</v>
      </c>
      <c r="F25" s="16" t="s">
        <v>24</v>
      </c>
      <c r="G25" s="16" t="s">
        <v>30</v>
      </c>
    </row>
    <row r="26" spans="1:5" ht="13.5">
      <c r="A26" s="2"/>
      <c r="B26" s="3" t="s">
        <v>11</v>
      </c>
      <c r="C26" s="3"/>
      <c r="D26" s="19" t="s">
        <v>42</v>
      </c>
      <c r="E26" s="4">
        <f>(E24+E25)/10</f>
        <v>0</v>
      </c>
    </row>
    <row r="27" spans="1:5" ht="15.75" customHeight="1">
      <c r="A27" s="2"/>
      <c r="B27" s="3" t="s">
        <v>12</v>
      </c>
      <c r="C27" s="3"/>
      <c r="D27" s="19" t="s">
        <v>42</v>
      </c>
      <c r="E27" s="4">
        <f>E24+E25+E26</f>
        <v>0</v>
      </c>
    </row>
    <row r="28" spans="1:5" ht="15.75" customHeight="1">
      <c r="A28" s="6"/>
      <c r="B28" s="7" t="s">
        <v>40</v>
      </c>
      <c r="C28" s="11"/>
      <c r="D28" s="20"/>
      <c r="E28" s="12"/>
    </row>
    <row r="29" spans="1:5" ht="13.5">
      <c r="A29" s="6"/>
      <c r="B29" s="7" t="s">
        <v>41</v>
      </c>
      <c r="C29" s="11"/>
      <c r="D29" s="20"/>
      <c r="E29" s="12"/>
    </row>
    <row r="30" ht="13.5">
      <c r="B30" s="13" t="s">
        <v>13</v>
      </c>
    </row>
    <row r="31" ht="13.5">
      <c r="B31" s="15" t="s">
        <v>27</v>
      </c>
    </row>
    <row r="32" ht="13.5">
      <c r="B32" s="16" t="s">
        <v>14</v>
      </c>
    </row>
    <row r="33" ht="13.5">
      <c r="B33" s="16" t="s">
        <v>38</v>
      </c>
    </row>
    <row r="34" ht="13.5">
      <c r="B34" s="16" t="s">
        <v>15</v>
      </c>
    </row>
    <row r="35" ht="13.5">
      <c r="B35" s="23" t="s">
        <v>20</v>
      </c>
    </row>
  </sheetData>
  <sheetProtection/>
  <hyperlinks>
    <hyperlink ref="B31" r:id="rId1" display="mailto:mail@astrovisuals.com.au"/>
    <hyperlink ref="B35" r:id="rId2" display="Astrovisuals Home page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Astrovisuals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Widdowson</dc:creator>
  <cp:keywords/>
  <dc:description/>
  <cp:lastModifiedBy>David Widdowson</cp:lastModifiedBy>
  <dcterms:created xsi:type="dcterms:W3CDTF">2007-09-19T03:15:36Z</dcterms:created>
  <dcterms:modified xsi:type="dcterms:W3CDTF">2024-01-02T00:38:13Z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